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hitom\Downloads\"/>
    </mc:Choice>
  </mc:AlternateContent>
  <xr:revisionPtr revIDLastSave="0" documentId="13_ncr:1_{0B3AC932-91F7-4073-B035-A7C5C8876BD7}" xr6:coauthVersionLast="47" xr6:coauthVersionMax="47" xr10:uidLastSave="{00000000-0000-0000-0000-000000000000}"/>
  <bookViews>
    <workbookView xWindow="28680" yWindow="945" windowWidth="29040" windowHeight="15720" xr2:uid="{00000000-000D-0000-FFFF-FFFF00000000}"/>
  </bookViews>
  <sheets>
    <sheet name="卵巣･子宮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5" l="1"/>
  <c r="J40" i="5"/>
  <c r="J38" i="5"/>
  <c r="J37" i="5"/>
  <c r="J33" i="5"/>
  <c r="J32" i="5"/>
  <c r="J31" i="5"/>
  <c r="J29" i="5"/>
  <c r="J27" i="5"/>
  <c r="J26" i="5"/>
  <c r="J23" i="5"/>
  <c r="J21" i="5"/>
  <c r="J4" i="5"/>
</calcChain>
</file>

<file path=xl/sharedStrings.xml><?xml version="1.0" encoding="utf-8"?>
<sst xmlns="http://schemas.openxmlformats.org/spreadsheetml/2006/main" count="233" uniqueCount="102">
  <si>
    <t>Day1</t>
  </si>
  <si>
    <t>注射</t>
  </si>
  <si>
    <t>30mg/㎡</t>
  </si>
  <si>
    <t>500mg/㎡</t>
  </si>
  <si>
    <t>胚細胞腫瘍　BEP療法</t>
  </si>
  <si>
    <t>レジメン名</t>
    <phoneticPr fontId="18"/>
  </si>
  <si>
    <t>期間</t>
    <rPh sb="0" eb="2">
      <t>キカン</t>
    </rPh>
    <phoneticPr fontId="18"/>
  </si>
  <si>
    <t>投与日</t>
    <rPh sb="0" eb="3">
      <t>トウヨビ</t>
    </rPh>
    <phoneticPr fontId="18"/>
  </si>
  <si>
    <t>投与方法</t>
    <rPh sb="0" eb="4">
      <t>トウヨホウホウ</t>
    </rPh>
    <phoneticPr fontId="18"/>
  </si>
  <si>
    <t>抗がん剤名</t>
    <rPh sb="0" eb="1">
      <t>コウ</t>
    </rPh>
    <rPh sb="3" eb="4">
      <t>ザイ</t>
    </rPh>
    <phoneticPr fontId="18"/>
  </si>
  <si>
    <t>標準投与量</t>
    <rPh sb="0" eb="2">
      <t>ヒョウジュン</t>
    </rPh>
    <rPh sb="2" eb="5">
      <t>トウヨリョウ</t>
    </rPh>
    <phoneticPr fontId="18"/>
  </si>
  <si>
    <t>点滴静注</t>
  </si>
  <si>
    <t>静脈注射</t>
  </si>
  <si>
    <t>レジメンシート</t>
    <phoneticPr fontId="18"/>
  </si>
  <si>
    <t>共通コード</t>
    <rPh sb="0" eb="2">
      <t>キョウツウ</t>
    </rPh>
    <phoneticPr fontId="18"/>
  </si>
  <si>
    <t>癌腫</t>
    <rPh sb="0" eb="2">
      <t>ガンシュ</t>
    </rPh>
    <phoneticPr fontId="18"/>
  </si>
  <si>
    <t>ベバシズマブ</t>
  </si>
  <si>
    <t>シスプラチン</t>
  </si>
  <si>
    <t>カルボプラチン</t>
  </si>
  <si>
    <t>ドセタキセル</t>
  </si>
  <si>
    <t>ゲムシタビン</t>
  </si>
  <si>
    <t>パクリタキセル</t>
  </si>
  <si>
    <t>Day1-5</t>
    <phoneticPr fontId="18"/>
  </si>
  <si>
    <t>Day1</t>
    <phoneticPr fontId="18"/>
  </si>
  <si>
    <t>Day1,8,15</t>
    <phoneticPr fontId="18"/>
  </si>
  <si>
    <t>ビンクリスチン</t>
  </si>
  <si>
    <t>アクチノマイシンD</t>
  </si>
  <si>
    <t>エンドキサン</t>
  </si>
  <si>
    <t>イリノテカン</t>
  </si>
  <si>
    <t>150mg/㎡</t>
  </si>
  <si>
    <t>60mg/㎡</t>
  </si>
  <si>
    <t>70mg/㎡</t>
  </si>
  <si>
    <t>1000mg/㎡</t>
  </si>
  <si>
    <t>50mg/㎡</t>
  </si>
  <si>
    <t>175mg/㎡</t>
  </si>
  <si>
    <t>100mg/㎡</t>
  </si>
  <si>
    <t>0.3mg/㎡</t>
    <phoneticPr fontId="18"/>
  </si>
  <si>
    <t>1.5mg/㎡</t>
    <phoneticPr fontId="18"/>
  </si>
  <si>
    <t>AUC5</t>
    <phoneticPr fontId="18"/>
  </si>
  <si>
    <t>AUC2</t>
    <phoneticPr fontId="18"/>
  </si>
  <si>
    <t>15mg/kg</t>
    <phoneticPr fontId="18"/>
  </si>
  <si>
    <t>AUC6</t>
    <phoneticPr fontId="18"/>
  </si>
  <si>
    <t>福徳</t>
    <rPh sb="0" eb="2">
      <t>フクトク</t>
    </rPh>
    <phoneticPr fontId="18"/>
  </si>
  <si>
    <t>卵巣・子宮癌レジメン</t>
    <rPh sb="0" eb="2">
      <t>ランソウ</t>
    </rPh>
    <rPh sb="3" eb="5">
      <t>シキュウ</t>
    </rPh>
    <rPh sb="5" eb="6">
      <t>ガン</t>
    </rPh>
    <phoneticPr fontId="18"/>
  </si>
  <si>
    <t>福徳</t>
    <rPh sb="0" eb="2">
      <t>フクトク</t>
    </rPh>
    <phoneticPr fontId="18"/>
  </si>
  <si>
    <t>Day1-5</t>
    <phoneticPr fontId="18"/>
  </si>
  <si>
    <t>Day1-5</t>
    <phoneticPr fontId="18"/>
  </si>
  <si>
    <t>Day2,9,16</t>
    <phoneticPr fontId="18"/>
  </si>
  <si>
    <t>40mg/㎡</t>
  </si>
  <si>
    <t>20mg/㎡</t>
  </si>
  <si>
    <t>15mg/kg</t>
    <phoneticPr fontId="18"/>
  </si>
  <si>
    <t>AUC5</t>
    <phoneticPr fontId="18"/>
  </si>
  <si>
    <t>AUC5</t>
    <phoneticPr fontId="18"/>
  </si>
  <si>
    <t>30mg/body</t>
    <phoneticPr fontId="18"/>
  </si>
  <si>
    <t>ブレオマイシン</t>
    <phoneticPr fontId="18"/>
  </si>
  <si>
    <t>シスプラチン</t>
    <phoneticPr fontId="18"/>
  </si>
  <si>
    <t>エトポシド</t>
    <phoneticPr fontId="18"/>
  </si>
  <si>
    <t>28日</t>
    <rPh sb="2" eb="3">
      <t>ニチ</t>
    </rPh>
    <phoneticPr fontId="18"/>
  </si>
  <si>
    <t>21日</t>
    <rPh sb="2" eb="3">
      <t>ニチ</t>
    </rPh>
    <phoneticPr fontId="18"/>
  </si>
  <si>
    <t>7日</t>
    <rPh sb="1" eb="2">
      <t>ニチ</t>
    </rPh>
    <phoneticPr fontId="18"/>
  </si>
  <si>
    <t>Day1,8,15</t>
    <phoneticPr fontId="18"/>
  </si>
  <si>
    <t>─</t>
  </si>
  <si>
    <t>─</t>
    <phoneticPr fontId="18"/>
  </si>
  <si>
    <t>─</t>
    <phoneticPr fontId="18"/>
  </si>
  <si>
    <t>─</t>
    <phoneticPr fontId="18"/>
  </si>
  <si>
    <t>AUC5</t>
    <phoneticPr fontId="18"/>
  </si>
  <si>
    <t>リポソーマルドキソルビシン</t>
    <phoneticPr fontId="18"/>
  </si>
  <si>
    <t>リポソーマルドキソルビシン</t>
    <phoneticPr fontId="18"/>
  </si>
  <si>
    <t>ベバシズマブ</t>
    <phoneticPr fontId="18"/>
  </si>
  <si>
    <t>パクリタキセル</t>
    <phoneticPr fontId="18"/>
  </si>
  <si>
    <t>カルボプラチン</t>
    <phoneticPr fontId="18"/>
  </si>
  <si>
    <t>卵巣癌</t>
    <rPh sb="0" eb="3">
      <t>ランソウガン</t>
    </rPh>
    <phoneticPr fontId="18"/>
  </si>
  <si>
    <t>Bmab維持療法</t>
    <phoneticPr fontId="18"/>
  </si>
  <si>
    <t>CPT-11＋CDDP療法</t>
    <phoneticPr fontId="18"/>
  </si>
  <si>
    <t>DTX療法</t>
    <phoneticPr fontId="18"/>
  </si>
  <si>
    <t>CPT-11療法</t>
    <phoneticPr fontId="18"/>
  </si>
  <si>
    <t>CDDP+RT療法</t>
    <phoneticPr fontId="18"/>
  </si>
  <si>
    <t>子宮頚癌</t>
    <rPh sb="0" eb="4">
      <t>シキュウケイガン</t>
    </rPh>
    <phoneticPr fontId="18"/>
  </si>
  <si>
    <t>胚細胞腫瘍　VAC療法（14歳以上）</t>
    <phoneticPr fontId="18"/>
  </si>
  <si>
    <t>DTX＋CBDCA療法</t>
    <phoneticPr fontId="18"/>
  </si>
  <si>
    <t>weekｌｙ PTX+CBDCA療法</t>
    <phoneticPr fontId="18"/>
  </si>
  <si>
    <t>シクロホスファミド＋CDDP療法</t>
    <phoneticPr fontId="18"/>
  </si>
  <si>
    <t>GEM療法</t>
    <phoneticPr fontId="18"/>
  </si>
  <si>
    <t>CBDCA療法</t>
    <phoneticPr fontId="18"/>
  </si>
  <si>
    <t>PTX+CBDCA＋Bmab療法</t>
    <phoneticPr fontId="18"/>
  </si>
  <si>
    <t>PTX+CBDCA療法</t>
    <phoneticPr fontId="18"/>
  </si>
  <si>
    <t>PTX+CBDCA+Bmab療法</t>
    <phoneticPr fontId="18"/>
  </si>
  <si>
    <t>シクロホスファミド</t>
    <phoneticPr fontId="18"/>
  </si>
  <si>
    <t>CBDCA＋PLD療法</t>
    <phoneticPr fontId="18"/>
  </si>
  <si>
    <t>PLD療法</t>
    <phoneticPr fontId="18"/>
  </si>
  <si>
    <t>子宮体癌</t>
    <rPh sb="0" eb="2">
      <t>シキュウ</t>
    </rPh>
    <rPh sb="2" eb="4">
      <t>タイガン</t>
    </rPh>
    <phoneticPr fontId="18"/>
  </si>
  <si>
    <t>　CDDP+ADM療法</t>
    <rPh sb="9" eb="11">
      <t>リョウホウ</t>
    </rPh>
    <phoneticPr fontId="18"/>
  </si>
  <si>
    <t>50mg/㎡</t>
    <phoneticPr fontId="18"/>
  </si>
  <si>
    <t>アドリアマイシン</t>
    <phoneticPr fontId="18"/>
  </si>
  <si>
    <t>60mg/㎡</t>
    <phoneticPr fontId="18"/>
  </si>
  <si>
    <t>胚細胞腫瘍　TIP療法</t>
    <rPh sb="9" eb="11">
      <t>リョウホウ</t>
    </rPh>
    <phoneticPr fontId="18"/>
  </si>
  <si>
    <t>175mg/㎡</t>
    <phoneticPr fontId="18"/>
  </si>
  <si>
    <t>Day2-6</t>
    <phoneticPr fontId="18"/>
  </si>
  <si>
    <t>イホスファミド</t>
    <phoneticPr fontId="18"/>
  </si>
  <si>
    <t>1000mg/㎡</t>
    <phoneticPr fontId="18"/>
  </si>
  <si>
    <t>20mg/㎡</t>
    <phoneticPr fontId="18"/>
  </si>
  <si>
    <t>2024年1月作成</t>
    <rPh sb="4" eb="5">
      <t>ネン</t>
    </rPh>
    <rPh sb="6" eb="7">
      <t>ガツ</t>
    </rPh>
    <rPh sb="7" eb="9">
      <t>サクセイ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</si>
</sst>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10" xfId="0" applyBorder="1">
      <alignment vertical="center"/>
    </xf>
    <xf numFmtId="0" fontId="19" fillId="0" borderId="0" xfId="0" applyFo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20" fillId="0" borderId="10" xfId="42" applyBorder="1" applyAlignment="1">
      <alignment horizontal="center" vertical="center"/>
    </xf>
    <xf numFmtId="0" fontId="20" fillId="0" borderId="13" xfId="42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20" fillId="0" borderId="10" xfId="42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indent="1"/>
    </xf>
    <xf numFmtId="0" fontId="0" fillId="0" borderId="10" xfId="0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-toku.jp/section/regimen/download112.php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f-toku.jp/section/regimen/download107.php" TargetMode="External"/><Relationship Id="rId7" Type="http://schemas.openxmlformats.org/officeDocument/2006/relationships/hyperlink" Target="https://www.f-toku.jp/section/regimen/download111.php" TargetMode="External"/><Relationship Id="rId12" Type="http://schemas.openxmlformats.org/officeDocument/2006/relationships/hyperlink" Target="https://www.f-toku.jp/section/regimen/download115.php" TargetMode="External"/><Relationship Id="rId2" Type="http://schemas.openxmlformats.org/officeDocument/2006/relationships/hyperlink" Target="https://www.f-toku.jp/section/regimen/download106.php" TargetMode="External"/><Relationship Id="rId1" Type="http://schemas.openxmlformats.org/officeDocument/2006/relationships/hyperlink" Target="https://www.f-toku.jp/section/regimen/download105.php" TargetMode="External"/><Relationship Id="rId6" Type="http://schemas.openxmlformats.org/officeDocument/2006/relationships/hyperlink" Target="https://www.f-toku.jp/section/regimen/download110.php" TargetMode="External"/><Relationship Id="rId11" Type="http://schemas.openxmlformats.org/officeDocument/2006/relationships/hyperlink" Target="https://www.f-toku.jp/section/regimen/download115.php" TargetMode="External"/><Relationship Id="rId5" Type="http://schemas.openxmlformats.org/officeDocument/2006/relationships/hyperlink" Target="https://www.f-toku.jp/section/regimen/download109.php" TargetMode="External"/><Relationship Id="rId10" Type="http://schemas.openxmlformats.org/officeDocument/2006/relationships/hyperlink" Target="https://www.f-toku.jp/section/regimen/download114.php" TargetMode="External"/><Relationship Id="rId4" Type="http://schemas.openxmlformats.org/officeDocument/2006/relationships/hyperlink" Target="https://www.f-toku.jp/section/regimen/download108.php" TargetMode="External"/><Relationship Id="rId9" Type="http://schemas.openxmlformats.org/officeDocument/2006/relationships/hyperlink" Target="https://www.f-toku.jp/section/regimen/download113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J45"/>
  <sheetViews>
    <sheetView tabSelected="1" topLeftCell="A28" zoomScale="85" zoomScaleNormal="85" workbookViewId="0">
      <selection activeCell="H50" sqref="H50"/>
    </sheetView>
  </sheetViews>
  <sheetFormatPr defaultRowHeight="13.5" x14ac:dyDescent="0.15"/>
  <cols>
    <col min="3" max="3" width="15" customWidth="1"/>
    <col min="4" max="4" width="36.625" bestFit="1" customWidth="1"/>
    <col min="5" max="5" width="5.375" bestFit="1" customWidth="1"/>
    <col min="6" max="6" width="9.25" bestFit="1" customWidth="1"/>
    <col min="8" max="8" width="24.25" bestFit="1" customWidth="1"/>
    <col min="9" max="9" width="11" bestFit="1" customWidth="1"/>
    <col min="10" max="10" width="12.625" bestFit="1" customWidth="1"/>
  </cols>
  <sheetData>
    <row r="1" spans="2:10" ht="30.75" x14ac:dyDescent="0.15">
      <c r="C1" s="2" t="s">
        <v>43</v>
      </c>
    </row>
    <row r="3" spans="2:10" ht="20.100000000000001" customHeight="1" x14ac:dyDescent="0.15">
      <c r="B3" s="3" t="s">
        <v>15</v>
      </c>
      <c r="C3" s="3" t="s">
        <v>14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13</v>
      </c>
    </row>
    <row r="4" spans="2:10" ht="20.100000000000001" customHeight="1" x14ac:dyDescent="0.15">
      <c r="B4" s="28" t="s">
        <v>71</v>
      </c>
      <c r="C4" s="15">
        <v>756133</v>
      </c>
      <c r="D4" s="17" t="s">
        <v>4</v>
      </c>
      <c r="E4" s="15" t="s">
        <v>58</v>
      </c>
      <c r="F4" s="1" t="s">
        <v>45</v>
      </c>
      <c r="G4" s="1" t="s">
        <v>11</v>
      </c>
      <c r="H4" s="1" t="s">
        <v>56</v>
      </c>
      <c r="I4" s="6" t="s">
        <v>35</v>
      </c>
      <c r="J4" s="18" t="str">
        <f>HYPERLINK("https://fukutokuyaku.com/for_pharmacy/regimen/download105.php","●")</f>
        <v>●</v>
      </c>
    </row>
    <row r="5" spans="2:10" ht="20.100000000000001" customHeight="1" x14ac:dyDescent="0.15">
      <c r="B5" s="21"/>
      <c r="C5" s="15"/>
      <c r="D5" s="17"/>
      <c r="E5" s="15"/>
      <c r="F5" s="1" t="s">
        <v>46</v>
      </c>
      <c r="G5" s="1" t="s">
        <v>11</v>
      </c>
      <c r="H5" s="1" t="s">
        <v>55</v>
      </c>
      <c r="I5" s="6" t="s">
        <v>49</v>
      </c>
      <c r="J5" s="18"/>
    </row>
    <row r="6" spans="2:10" ht="20.100000000000001" customHeight="1" x14ac:dyDescent="0.15">
      <c r="B6" s="21"/>
      <c r="C6" s="15"/>
      <c r="D6" s="17"/>
      <c r="E6" s="15"/>
      <c r="F6" s="1" t="s">
        <v>47</v>
      </c>
      <c r="G6" s="1" t="s">
        <v>12</v>
      </c>
      <c r="H6" s="1" t="s">
        <v>54</v>
      </c>
      <c r="I6" s="6" t="s">
        <v>53</v>
      </c>
      <c r="J6" s="18"/>
    </row>
    <row r="7" spans="2:10" ht="20.100000000000001" customHeight="1" x14ac:dyDescent="0.15">
      <c r="B7" s="21"/>
      <c r="C7" s="15" t="s">
        <v>42</v>
      </c>
      <c r="D7" s="17" t="s">
        <v>78</v>
      </c>
      <c r="E7" s="15" t="s">
        <v>57</v>
      </c>
      <c r="F7" s="1" t="s">
        <v>23</v>
      </c>
      <c r="G7" s="1" t="s">
        <v>12</v>
      </c>
      <c r="H7" s="1" t="s">
        <v>25</v>
      </c>
      <c r="I7" s="6" t="s">
        <v>37</v>
      </c>
      <c r="J7" s="15" t="s">
        <v>62</v>
      </c>
    </row>
    <row r="8" spans="2:10" ht="20.100000000000001" customHeight="1" x14ac:dyDescent="0.15">
      <c r="B8" s="21"/>
      <c r="C8" s="15"/>
      <c r="D8" s="17"/>
      <c r="E8" s="15"/>
      <c r="F8" s="1" t="s">
        <v>22</v>
      </c>
      <c r="G8" s="1" t="s">
        <v>12</v>
      </c>
      <c r="H8" s="1" t="s">
        <v>26</v>
      </c>
      <c r="I8" s="6" t="s">
        <v>36</v>
      </c>
      <c r="J8" s="15"/>
    </row>
    <row r="9" spans="2:10" ht="20.100000000000001" customHeight="1" x14ac:dyDescent="0.15">
      <c r="B9" s="21"/>
      <c r="C9" s="15"/>
      <c r="D9" s="17"/>
      <c r="E9" s="15"/>
      <c r="F9" s="1" t="s">
        <v>22</v>
      </c>
      <c r="G9" s="1" t="s">
        <v>12</v>
      </c>
      <c r="H9" s="1" t="s">
        <v>27</v>
      </c>
      <c r="I9" s="6" t="s">
        <v>29</v>
      </c>
      <c r="J9" s="15"/>
    </row>
    <row r="10" spans="2:10" ht="20.100000000000001" customHeight="1" x14ac:dyDescent="0.15">
      <c r="B10" s="21"/>
      <c r="C10" s="24" t="s">
        <v>42</v>
      </c>
      <c r="D10" s="25" t="s">
        <v>95</v>
      </c>
      <c r="E10" s="24" t="s">
        <v>58</v>
      </c>
      <c r="F10" s="26" t="s">
        <v>23</v>
      </c>
      <c r="G10" s="27" t="s">
        <v>11</v>
      </c>
      <c r="H10" s="26" t="s">
        <v>69</v>
      </c>
      <c r="I10" s="27" t="s">
        <v>96</v>
      </c>
      <c r="J10" s="24" t="s">
        <v>62</v>
      </c>
    </row>
    <row r="11" spans="2:10" ht="20.100000000000001" customHeight="1" x14ac:dyDescent="0.15">
      <c r="B11" s="21"/>
      <c r="C11" s="24"/>
      <c r="D11" s="25"/>
      <c r="E11" s="24"/>
      <c r="F11" s="26" t="s">
        <v>97</v>
      </c>
      <c r="G11" s="27" t="s">
        <v>11</v>
      </c>
      <c r="H11" s="26" t="s">
        <v>98</v>
      </c>
      <c r="I11" s="27" t="s">
        <v>99</v>
      </c>
      <c r="J11" s="24"/>
    </row>
    <row r="12" spans="2:10" ht="20.100000000000001" customHeight="1" x14ac:dyDescent="0.15">
      <c r="B12" s="21"/>
      <c r="C12" s="24"/>
      <c r="D12" s="25"/>
      <c r="E12" s="24"/>
      <c r="F12" s="26" t="s">
        <v>97</v>
      </c>
      <c r="G12" s="27" t="s">
        <v>11</v>
      </c>
      <c r="H12" s="26" t="s">
        <v>55</v>
      </c>
      <c r="I12" s="27" t="s">
        <v>100</v>
      </c>
      <c r="J12" s="24"/>
    </row>
    <row r="13" spans="2:10" ht="20.100000000000001" customHeight="1" x14ac:dyDescent="0.15">
      <c r="B13" s="21"/>
      <c r="C13" s="15" t="s">
        <v>44</v>
      </c>
      <c r="D13" s="17" t="s">
        <v>79</v>
      </c>
      <c r="E13" s="15" t="s">
        <v>57</v>
      </c>
      <c r="F13" s="1" t="s">
        <v>0</v>
      </c>
      <c r="G13" s="1" t="s">
        <v>11</v>
      </c>
      <c r="H13" s="1" t="s">
        <v>19</v>
      </c>
      <c r="I13" s="6" t="s">
        <v>30</v>
      </c>
      <c r="J13" s="15" t="s">
        <v>63</v>
      </c>
    </row>
    <row r="14" spans="2:10" ht="20.100000000000001" customHeight="1" x14ac:dyDescent="0.15">
      <c r="B14" s="21"/>
      <c r="C14" s="15"/>
      <c r="D14" s="17"/>
      <c r="E14" s="15"/>
      <c r="F14" s="1" t="s">
        <v>0</v>
      </c>
      <c r="G14" s="1" t="s">
        <v>11</v>
      </c>
      <c r="H14" s="1" t="s">
        <v>18</v>
      </c>
      <c r="I14" s="6" t="s">
        <v>38</v>
      </c>
      <c r="J14" s="15"/>
    </row>
    <row r="15" spans="2:10" ht="20.100000000000001" customHeight="1" x14ac:dyDescent="0.15">
      <c r="B15" s="21"/>
      <c r="C15" s="15" t="s">
        <v>44</v>
      </c>
      <c r="D15" s="17" t="s">
        <v>80</v>
      </c>
      <c r="E15" s="15" t="s">
        <v>59</v>
      </c>
      <c r="F15" s="1" t="s">
        <v>0</v>
      </c>
      <c r="G15" s="1" t="s">
        <v>11</v>
      </c>
      <c r="H15" s="1" t="s">
        <v>21</v>
      </c>
      <c r="I15" s="6" t="s">
        <v>30</v>
      </c>
      <c r="J15" s="15" t="s">
        <v>62</v>
      </c>
    </row>
    <row r="16" spans="2:10" ht="20.100000000000001" customHeight="1" x14ac:dyDescent="0.15">
      <c r="B16" s="21"/>
      <c r="C16" s="15"/>
      <c r="D16" s="17"/>
      <c r="E16" s="15"/>
      <c r="F16" s="1" t="s">
        <v>0</v>
      </c>
      <c r="G16" s="1" t="s">
        <v>11</v>
      </c>
      <c r="H16" s="1" t="s">
        <v>18</v>
      </c>
      <c r="I16" s="6" t="s">
        <v>39</v>
      </c>
      <c r="J16" s="15"/>
    </row>
    <row r="17" spans="2:10" ht="20.100000000000001" customHeight="1" x14ac:dyDescent="0.15">
      <c r="B17" s="21"/>
      <c r="C17" s="15" t="s">
        <v>44</v>
      </c>
      <c r="D17" s="17" t="s">
        <v>81</v>
      </c>
      <c r="E17" s="15" t="s">
        <v>57</v>
      </c>
      <c r="F17" s="1" t="s">
        <v>0</v>
      </c>
      <c r="G17" s="1" t="s">
        <v>11</v>
      </c>
      <c r="H17" s="1" t="s">
        <v>87</v>
      </c>
      <c r="I17" s="6" t="s">
        <v>3</v>
      </c>
      <c r="J17" s="15" t="s">
        <v>64</v>
      </c>
    </row>
    <row r="18" spans="2:10" ht="20.100000000000001" customHeight="1" x14ac:dyDescent="0.15">
      <c r="B18" s="21"/>
      <c r="C18" s="15"/>
      <c r="D18" s="17"/>
      <c r="E18" s="15"/>
      <c r="F18" s="1" t="s">
        <v>0</v>
      </c>
      <c r="G18" s="1" t="s">
        <v>11</v>
      </c>
      <c r="H18" s="1" t="s">
        <v>17</v>
      </c>
      <c r="I18" s="6" t="s">
        <v>31</v>
      </c>
      <c r="J18" s="15"/>
    </row>
    <row r="19" spans="2:10" ht="20.100000000000001" customHeight="1" x14ac:dyDescent="0.15">
      <c r="B19" s="21"/>
      <c r="C19" s="6" t="s">
        <v>44</v>
      </c>
      <c r="D19" s="9" t="s">
        <v>82</v>
      </c>
      <c r="E19" s="6" t="s">
        <v>57</v>
      </c>
      <c r="F19" s="1" t="s">
        <v>60</v>
      </c>
      <c r="G19" s="1" t="s">
        <v>11</v>
      </c>
      <c r="H19" s="1" t="s">
        <v>20</v>
      </c>
      <c r="I19" s="6" t="s">
        <v>32</v>
      </c>
      <c r="J19" s="6" t="s">
        <v>61</v>
      </c>
    </row>
    <row r="20" spans="2:10" ht="20.100000000000001" customHeight="1" x14ac:dyDescent="0.15">
      <c r="B20" s="21"/>
      <c r="C20" s="6" t="s">
        <v>44</v>
      </c>
      <c r="D20" s="9" t="s">
        <v>83</v>
      </c>
      <c r="E20" s="6" t="s">
        <v>57</v>
      </c>
      <c r="F20" s="1" t="s">
        <v>0</v>
      </c>
      <c r="G20" s="1" t="s">
        <v>11</v>
      </c>
      <c r="H20" s="1" t="s">
        <v>18</v>
      </c>
      <c r="I20" s="6" t="s">
        <v>65</v>
      </c>
      <c r="J20" s="6" t="s">
        <v>62</v>
      </c>
    </row>
    <row r="21" spans="2:10" ht="20.100000000000001" customHeight="1" x14ac:dyDescent="0.15">
      <c r="B21" s="21"/>
      <c r="C21" s="15">
        <v>756001</v>
      </c>
      <c r="D21" s="17" t="s">
        <v>88</v>
      </c>
      <c r="E21" s="15" t="s">
        <v>57</v>
      </c>
      <c r="F21" s="1" t="s">
        <v>0</v>
      </c>
      <c r="G21" s="1" t="s">
        <v>11</v>
      </c>
      <c r="H21" s="1" t="s">
        <v>66</v>
      </c>
      <c r="I21" s="6" t="s">
        <v>2</v>
      </c>
      <c r="J21" s="18" t="str">
        <f>HYPERLINK("https://fukutokuyaku.com/for_pharmacy/regimen/download106.php","●")</f>
        <v>●</v>
      </c>
    </row>
    <row r="22" spans="2:10" ht="20.100000000000001" customHeight="1" x14ac:dyDescent="0.15">
      <c r="B22" s="21"/>
      <c r="C22" s="15"/>
      <c r="D22" s="17"/>
      <c r="E22" s="15"/>
      <c r="F22" s="1" t="s">
        <v>0</v>
      </c>
      <c r="G22" s="1" t="s">
        <v>11</v>
      </c>
      <c r="H22" s="1" t="s">
        <v>18</v>
      </c>
      <c r="I22" s="6" t="s">
        <v>65</v>
      </c>
      <c r="J22" s="18"/>
    </row>
    <row r="23" spans="2:10" ht="20.100000000000001" customHeight="1" x14ac:dyDescent="0.15">
      <c r="B23" s="21"/>
      <c r="C23" s="15">
        <v>756005</v>
      </c>
      <c r="D23" s="17" t="s">
        <v>84</v>
      </c>
      <c r="E23" s="15" t="s">
        <v>58</v>
      </c>
      <c r="F23" s="1" t="s">
        <v>0</v>
      </c>
      <c r="G23" s="1" t="s">
        <v>11</v>
      </c>
      <c r="H23" s="1" t="s">
        <v>16</v>
      </c>
      <c r="I23" s="6" t="s">
        <v>40</v>
      </c>
      <c r="J23" s="18" t="str">
        <f>HYPERLINK("https://fukutokuyaku.com/for_pharmacy/regimen/download107.php","●")</f>
        <v>●</v>
      </c>
    </row>
    <row r="24" spans="2:10" ht="20.100000000000001" customHeight="1" x14ac:dyDescent="0.15">
      <c r="B24" s="21"/>
      <c r="C24" s="15"/>
      <c r="D24" s="17"/>
      <c r="E24" s="15"/>
      <c r="F24" s="1" t="s">
        <v>0</v>
      </c>
      <c r="G24" s="1" t="s">
        <v>11</v>
      </c>
      <c r="H24" s="1" t="s">
        <v>21</v>
      </c>
      <c r="I24" s="6" t="s">
        <v>34</v>
      </c>
      <c r="J24" s="18"/>
    </row>
    <row r="25" spans="2:10" ht="20.100000000000001" customHeight="1" x14ac:dyDescent="0.15">
      <c r="B25" s="21"/>
      <c r="C25" s="15"/>
      <c r="D25" s="17"/>
      <c r="E25" s="15"/>
      <c r="F25" s="1" t="s">
        <v>0</v>
      </c>
      <c r="G25" s="1" t="s">
        <v>11</v>
      </c>
      <c r="H25" s="1" t="s">
        <v>18</v>
      </c>
      <c r="I25" s="6" t="s">
        <v>41</v>
      </c>
      <c r="J25" s="18"/>
    </row>
    <row r="26" spans="2:10" ht="20.100000000000001" customHeight="1" x14ac:dyDescent="0.15">
      <c r="B26" s="21"/>
      <c r="C26" s="6">
        <v>756006</v>
      </c>
      <c r="D26" s="9" t="s">
        <v>72</v>
      </c>
      <c r="E26" s="6" t="s">
        <v>58</v>
      </c>
      <c r="F26" s="1" t="s">
        <v>0</v>
      </c>
      <c r="G26" s="1" t="s">
        <v>11</v>
      </c>
      <c r="H26" s="1" t="s">
        <v>16</v>
      </c>
      <c r="I26" s="6" t="s">
        <v>40</v>
      </c>
      <c r="J26" s="11" t="str">
        <f>HYPERLINK("https://fukutokuyaku.com/for_pharmacy/regimen/download108.php","●")</f>
        <v>●</v>
      </c>
    </row>
    <row r="27" spans="2:10" ht="20.100000000000001" customHeight="1" x14ac:dyDescent="0.15">
      <c r="B27" s="21"/>
      <c r="C27" s="15">
        <v>756013</v>
      </c>
      <c r="D27" s="17" t="s">
        <v>85</v>
      </c>
      <c r="E27" s="15" t="s">
        <v>58</v>
      </c>
      <c r="F27" s="1" t="s">
        <v>0</v>
      </c>
      <c r="G27" s="1" t="s">
        <v>11</v>
      </c>
      <c r="H27" s="1" t="s">
        <v>21</v>
      </c>
      <c r="I27" s="6" t="s">
        <v>34</v>
      </c>
      <c r="J27" s="18" t="str">
        <f>HYPERLINK("https://fukutokuyaku.com/for_pharmacy/regimen/download109.php","●")</f>
        <v>●</v>
      </c>
    </row>
    <row r="28" spans="2:10" ht="20.100000000000001" customHeight="1" x14ac:dyDescent="0.15">
      <c r="B28" s="21"/>
      <c r="C28" s="15"/>
      <c r="D28" s="17"/>
      <c r="E28" s="15"/>
      <c r="F28" s="1" t="s">
        <v>0</v>
      </c>
      <c r="G28" s="1" t="s">
        <v>11</v>
      </c>
      <c r="H28" s="1" t="s">
        <v>18</v>
      </c>
      <c r="I28" s="6" t="s">
        <v>41</v>
      </c>
      <c r="J28" s="18"/>
    </row>
    <row r="29" spans="2:10" ht="20.100000000000001" customHeight="1" x14ac:dyDescent="0.15">
      <c r="B29" s="21"/>
      <c r="C29" s="15">
        <v>756053</v>
      </c>
      <c r="D29" s="17" t="s">
        <v>73</v>
      </c>
      <c r="E29" s="15" t="s">
        <v>57</v>
      </c>
      <c r="F29" s="1" t="s">
        <v>0</v>
      </c>
      <c r="G29" s="1" t="s">
        <v>11</v>
      </c>
      <c r="H29" s="1" t="s">
        <v>17</v>
      </c>
      <c r="I29" s="6" t="s">
        <v>30</v>
      </c>
      <c r="J29" s="18" t="str">
        <f>HYPERLINK("https://fukutokuyaku.com/for_pharmacy/regimen/download110.php","●")</f>
        <v>●</v>
      </c>
    </row>
    <row r="30" spans="2:10" ht="20.100000000000001" customHeight="1" x14ac:dyDescent="0.15">
      <c r="B30" s="21"/>
      <c r="C30" s="15"/>
      <c r="D30" s="17"/>
      <c r="E30" s="15"/>
      <c r="F30" s="1" t="s">
        <v>24</v>
      </c>
      <c r="G30" s="1" t="s">
        <v>11</v>
      </c>
      <c r="H30" s="1" t="s">
        <v>28</v>
      </c>
      <c r="I30" s="6" t="s">
        <v>30</v>
      </c>
      <c r="J30" s="18"/>
    </row>
    <row r="31" spans="2:10" ht="20.100000000000001" customHeight="1" x14ac:dyDescent="0.15">
      <c r="B31" s="21"/>
      <c r="C31" s="6">
        <v>756083</v>
      </c>
      <c r="D31" s="9" t="s">
        <v>74</v>
      </c>
      <c r="E31" s="6" t="s">
        <v>58</v>
      </c>
      <c r="F31" s="1" t="s">
        <v>0</v>
      </c>
      <c r="G31" s="1" t="s">
        <v>11</v>
      </c>
      <c r="H31" s="1" t="s">
        <v>19</v>
      </c>
      <c r="I31" s="6" t="s">
        <v>31</v>
      </c>
      <c r="J31" s="11" t="str">
        <f>HYPERLINK("https://fukutokuyaku.com/for_pharmacy/regimen/download111.php","●")</f>
        <v>●</v>
      </c>
    </row>
    <row r="32" spans="2:10" ht="20.100000000000001" customHeight="1" x14ac:dyDescent="0.15">
      <c r="B32" s="21"/>
      <c r="C32" s="6">
        <v>756103</v>
      </c>
      <c r="D32" s="9" t="s">
        <v>75</v>
      </c>
      <c r="E32" s="6" t="s">
        <v>57</v>
      </c>
      <c r="F32" s="1" t="s">
        <v>24</v>
      </c>
      <c r="G32" s="1" t="s">
        <v>11</v>
      </c>
      <c r="H32" s="1" t="s">
        <v>28</v>
      </c>
      <c r="I32" s="6" t="s">
        <v>35</v>
      </c>
      <c r="J32" s="11" t="str">
        <f>HYPERLINK("https://fukutokuyaku.com/for_pharmacy/regimen/download112.php","●")</f>
        <v>●</v>
      </c>
    </row>
    <row r="33" spans="2:10" ht="20.100000000000001" customHeight="1" thickBot="1" x14ac:dyDescent="0.2">
      <c r="B33" s="29"/>
      <c r="C33" s="8">
        <v>756113</v>
      </c>
      <c r="D33" s="10" t="s">
        <v>89</v>
      </c>
      <c r="E33" s="8" t="s">
        <v>57</v>
      </c>
      <c r="F33" s="4" t="s">
        <v>0</v>
      </c>
      <c r="G33" s="4" t="s">
        <v>11</v>
      </c>
      <c r="H33" s="4" t="s">
        <v>67</v>
      </c>
      <c r="I33" s="8" t="s">
        <v>33</v>
      </c>
      <c r="J33" s="12" t="str">
        <f>HYPERLINK("https://fukutokuyaku.com/for_pharmacy/regimen/download113.php","●")</f>
        <v>●</v>
      </c>
    </row>
    <row r="34" spans="2:10" ht="20.100000000000001" customHeight="1" thickTop="1" x14ac:dyDescent="0.15">
      <c r="B34" s="16" t="s">
        <v>77</v>
      </c>
      <c r="C34" s="16" t="s">
        <v>44</v>
      </c>
      <c r="D34" s="19" t="s">
        <v>86</v>
      </c>
      <c r="E34" s="16" t="s">
        <v>58</v>
      </c>
      <c r="F34" s="5" t="s">
        <v>0</v>
      </c>
      <c r="G34" s="5" t="s">
        <v>1</v>
      </c>
      <c r="H34" s="5" t="s">
        <v>68</v>
      </c>
      <c r="I34" s="7" t="s">
        <v>50</v>
      </c>
      <c r="J34" s="16" t="s">
        <v>62</v>
      </c>
    </row>
    <row r="35" spans="2:10" ht="20.100000000000001" customHeight="1" x14ac:dyDescent="0.15">
      <c r="B35" s="15"/>
      <c r="C35" s="15"/>
      <c r="D35" s="17"/>
      <c r="E35" s="15"/>
      <c r="F35" s="1" t="s">
        <v>0</v>
      </c>
      <c r="G35" s="1" t="s">
        <v>1</v>
      </c>
      <c r="H35" s="1" t="s">
        <v>69</v>
      </c>
      <c r="I35" s="6" t="s">
        <v>34</v>
      </c>
      <c r="J35" s="15"/>
    </row>
    <row r="36" spans="2:10" ht="20.100000000000001" customHeight="1" x14ac:dyDescent="0.15">
      <c r="B36" s="15"/>
      <c r="C36" s="15"/>
      <c r="D36" s="17"/>
      <c r="E36" s="15"/>
      <c r="F36" s="1" t="s">
        <v>0</v>
      </c>
      <c r="G36" s="1" t="s">
        <v>1</v>
      </c>
      <c r="H36" s="1" t="s">
        <v>70</v>
      </c>
      <c r="I36" s="6" t="s">
        <v>51</v>
      </c>
      <c r="J36" s="15"/>
    </row>
    <row r="37" spans="2:10" ht="20.100000000000001" customHeight="1" x14ac:dyDescent="0.15">
      <c r="B37" s="15"/>
      <c r="C37" s="6">
        <v>753015</v>
      </c>
      <c r="D37" s="9" t="s">
        <v>76</v>
      </c>
      <c r="E37" s="6" t="s">
        <v>59</v>
      </c>
      <c r="F37" s="1" t="s">
        <v>0</v>
      </c>
      <c r="G37" s="1" t="s">
        <v>1</v>
      </c>
      <c r="H37" s="1" t="s">
        <v>55</v>
      </c>
      <c r="I37" s="6" t="s">
        <v>48</v>
      </c>
      <c r="J37" s="11" t="str">
        <f>HYPERLINK("https://fukutokuyaku.com/for_pharmacy/regimen/download114.php","●")</f>
        <v>●</v>
      </c>
    </row>
    <row r="38" spans="2:10" ht="20.100000000000001" customHeight="1" x14ac:dyDescent="0.15">
      <c r="B38" s="15"/>
      <c r="C38" s="15">
        <v>753043</v>
      </c>
      <c r="D38" s="17" t="s">
        <v>85</v>
      </c>
      <c r="E38" s="15" t="s">
        <v>58</v>
      </c>
      <c r="F38" s="1" t="s">
        <v>0</v>
      </c>
      <c r="G38" s="1" t="s">
        <v>1</v>
      </c>
      <c r="H38" s="1" t="s">
        <v>69</v>
      </c>
      <c r="I38" s="6" t="s">
        <v>34</v>
      </c>
      <c r="J38" s="18" t="str">
        <f>HYPERLINK("https://fukutokuyaku.com/for_pharmacy/regimen/download115.php","●")</f>
        <v>●</v>
      </c>
    </row>
    <row r="39" spans="2:10" ht="20.100000000000001" customHeight="1" thickBot="1" x14ac:dyDescent="0.2">
      <c r="B39" s="15"/>
      <c r="C39" s="15"/>
      <c r="D39" s="17"/>
      <c r="E39" s="15"/>
      <c r="F39" s="1" t="s">
        <v>0</v>
      </c>
      <c r="G39" s="1" t="s">
        <v>1</v>
      </c>
      <c r="H39" s="1" t="s">
        <v>70</v>
      </c>
      <c r="I39" s="6" t="s">
        <v>52</v>
      </c>
      <c r="J39" s="18"/>
    </row>
    <row r="40" spans="2:10" ht="14.25" thickTop="1" x14ac:dyDescent="0.15">
      <c r="B40" s="20" t="s">
        <v>90</v>
      </c>
      <c r="C40" s="20">
        <v>754012</v>
      </c>
      <c r="D40" s="22" t="s">
        <v>91</v>
      </c>
      <c r="E40" s="20" t="s">
        <v>58</v>
      </c>
      <c r="F40" s="13" t="s">
        <v>23</v>
      </c>
      <c r="G40" s="14" t="s">
        <v>11</v>
      </c>
      <c r="H40" s="13" t="s">
        <v>55</v>
      </c>
      <c r="I40" s="14" t="s">
        <v>92</v>
      </c>
      <c r="J40" s="18" t="str">
        <f>HYPERLINK("https://fukutokuyaku.com/for_pharmacy/regimen/download170.php","●")</f>
        <v>●</v>
      </c>
    </row>
    <row r="41" spans="2:10" x14ac:dyDescent="0.15">
      <c r="B41" s="21"/>
      <c r="C41" s="16"/>
      <c r="D41" s="23"/>
      <c r="E41" s="16"/>
      <c r="F41" s="1" t="s">
        <v>23</v>
      </c>
      <c r="G41" s="6" t="s">
        <v>11</v>
      </c>
      <c r="H41" s="1" t="s">
        <v>93</v>
      </c>
      <c r="I41" s="6" t="s">
        <v>94</v>
      </c>
      <c r="J41" s="18"/>
    </row>
    <row r="42" spans="2:10" x14ac:dyDescent="0.15">
      <c r="B42" s="21"/>
      <c r="C42" s="15" t="s">
        <v>42</v>
      </c>
      <c r="D42" s="17" t="s">
        <v>85</v>
      </c>
      <c r="E42" s="15" t="s">
        <v>58</v>
      </c>
      <c r="F42" s="1" t="s">
        <v>23</v>
      </c>
      <c r="G42" s="6" t="s">
        <v>11</v>
      </c>
      <c r="H42" s="1" t="s">
        <v>69</v>
      </c>
      <c r="I42" s="6" t="s">
        <v>34</v>
      </c>
      <c r="J42" s="18" t="str">
        <f>HYPERLINK("https://fukutokuyaku.com/for_pharmacy/regimen/download115.php","●")</f>
        <v>●</v>
      </c>
    </row>
    <row r="43" spans="2:10" x14ac:dyDescent="0.15">
      <c r="B43" s="16"/>
      <c r="C43" s="15"/>
      <c r="D43" s="17"/>
      <c r="E43" s="15"/>
      <c r="F43" s="1" t="s">
        <v>0</v>
      </c>
      <c r="G43" s="6" t="s">
        <v>11</v>
      </c>
      <c r="H43" s="1" t="s">
        <v>70</v>
      </c>
      <c r="I43" s="6" t="s">
        <v>38</v>
      </c>
      <c r="J43" s="18"/>
    </row>
    <row r="45" spans="2:10" x14ac:dyDescent="0.15">
      <c r="J45" t="s">
        <v>101</v>
      </c>
    </row>
  </sheetData>
  <mergeCells count="59">
    <mergeCell ref="C10:C12"/>
    <mergeCell ref="D10:D12"/>
    <mergeCell ref="E10:E12"/>
    <mergeCell ref="J10:J12"/>
    <mergeCell ref="B4:B33"/>
    <mergeCell ref="B40:B43"/>
    <mergeCell ref="C40:C41"/>
    <mergeCell ref="D40:D41"/>
    <mergeCell ref="E40:E41"/>
    <mergeCell ref="J40:J41"/>
    <mergeCell ref="C42:C43"/>
    <mergeCell ref="D42:D43"/>
    <mergeCell ref="E42:E43"/>
    <mergeCell ref="J42:J43"/>
    <mergeCell ref="J21:J22"/>
    <mergeCell ref="J23:J25"/>
    <mergeCell ref="J27:J28"/>
    <mergeCell ref="J29:J30"/>
    <mergeCell ref="J7:J9"/>
    <mergeCell ref="J13:J14"/>
    <mergeCell ref="J15:J16"/>
    <mergeCell ref="J17:J18"/>
    <mergeCell ref="D23:D25"/>
    <mergeCell ref="E23:E25"/>
    <mergeCell ref="D27:D28"/>
    <mergeCell ref="E27:E28"/>
    <mergeCell ref="D29:D30"/>
    <mergeCell ref="E29:E30"/>
    <mergeCell ref="J4:J6"/>
    <mergeCell ref="E17:E18"/>
    <mergeCell ref="C38:C39"/>
    <mergeCell ref="D38:D39"/>
    <mergeCell ref="E38:E39"/>
    <mergeCell ref="J38:J39"/>
    <mergeCell ref="C34:C36"/>
    <mergeCell ref="D34:D36"/>
    <mergeCell ref="E34:E36"/>
    <mergeCell ref="J34:J36"/>
    <mergeCell ref="C29:C30"/>
    <mergeCell ref="E7:E9"/>
    <mergeCell ref="E13:E14"/>
    <mergeCell ref="E15:E16"/>
    <mergeCell ref="D7:D9"/>
    <mergeCell ref="D13:D14"/>
    <mergeCell ref="B34:B39"/>
    <mergeCell ref="C4:C6"/>
    <mergeCell ref="D4:D6"/>
    <mergeCell ref="E4:E6"/>
    <mergeCell ref="D15:D16"/>
    <mergeCell ref="C7:C9"/>
    <mergeCell ref="C13:C14"/>
    <mergeCell ref="C15:C16"/>
    <mergeCell ref="C17:C18"/>
    <mergeCell ref="D21:D22"/>
    <mergeCell ref="E21:E22"/>
    <mergeCell ref="C21:C22"/>
    <mergeCell ref="C23:C25"/>
    <mergeCell ref="C27:C28"/>
    <mergeCell ref="D17:D18"/>
  </mergeCells>
  <phoneticPr fontId="18"/>
  <dataValidations count="2">
    <dataValidation type="list" allowBlank="1" showInputMessage="1" showErrorMessage="1" sqref="G40:G43 G4:G33" xr:uid="{00000000-0002-0000-0000-000000000000}">
      <formula1>"点滴静注,静脈注射,持続静注"</formula1>
    </dataValidation>
    <dataValidation allowBlank="1" showInputMessage="1" showErrorMessage="1" prompt="左詰めでインデント１" sqref="D42:D43 D4:D40" xr:uid="{00000000-0002-0000-0000-000001000000}"/>
  </dataValidations>
  <hyperlinks>
    <hyperlink ref="J4:J6" r:id="rId1" display="●" xr:uid="{00000000-0004-0000-0000-000000000000}"/>
    <hyperlink ref="J21:J22" r:id="rId2" display="●" xr:uid="{00000000-0004-0000-0000-000001000000}"/>
    <hyperlink ref="J23:J25" r:id="rId3" display="●" xr:uid="{00000000-0004-0000-0000-000002000000}"/>
    <hyperlink ref="J26" r:id="rId4" display="●" xr:uid="{00000000-0004-0000-0000-000003000000}"/>
    <hyperlink ref="J27:J28" r:id="rId5" display="●" xr:uid="{00000000-0004-0000-0000-000004000000}"/>
    <hyperlink ref="J29:J30" r:id="rId6" display="●" xr:uid="{00000000-0004-0000-0000-000005000000}"/>
    <hyperlink ref="J31" r:id="rId7" display="●" xr:uid="{00000000-0004-0000-0000-000006000000}"/>
    <hyperlink ref="J32" r:id="rId8" display="●" xr:uid="{00000000-0004-0000-0000-000007000000}"/>
    <hyperlink ref="J33" r:id="rId9" display="●" xr:uid="{00000000-0004-0000-0000-000008000000}"/>
    <hyperlink ref="J37" r:id="rId10" display="●" xr:uid="{00000000-0004-0000-0000-000009000000}"/>
    <hyperlink ref="J38:J39" r:id="rId11" display="●" xr:uid="{00000000-0004-0000-0000-00000A000000}"/>
    <hyperlink ref="J42:J43" r:id="rId12" display="●" xr:uid="{DF2306FD-0AD9-43FE-B4D9-6E40A33021D4}"/>
  </hyperlinks>
  <pageMargins left="0.70866141732283472" right="0.70866141732283472" top="0.74803149606299213" bottom="0.74803149606299213" header="0.31496062992125984" footer="0.31496062992125984"/>
  <pageSetup paperSize="9" scale="63" orientation="portrait" r:id="rId13"/>
  <ignoredErrors>
    <ignoredError sqref="J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卵巣･子宮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SSIUser</dc:creator>
  <cp:lastModifiedBy>Kondo TIS</cp:lastModifiedBy>
  <cp:lastPrinted>2020-06-06T00:29:03Z</cp:lastPrinted>
  <dcterms:created xsi:type="dcterms:W3CDTF">2020-04-17T06:30:36Z</dcterms:created>
  <dcterms:modified xsi:type="dcterms:W3CDTF">2024-02-06T01:27:08Z</dcterms:modified>
</cp:coreProperties>
</file>